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ΕΦΕΤ\ΕΠΙΛΟΓΗ ΔΝΤΩΝ-ΤΜΗΜΑΤΑΡΧΩΝ\ΣΕΠ ΤΕΛΙΚΑ\ΤΕΛΙΚΑ\ΑΝΑΘΕΩΡΗΜΕΝΟΙ ΠΙΝΑΚΕΣ ΚΑΤΑΤΑΞΗΣ\"/>
    </mc:Choice>
  </mc:AlternateContent>
  <xr:revisionPtr revIDLastSave="0" documentId="13_ncr:1_{21756D82-04E1-45D4-A616-D1109476BE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F11" i="1" s="1"/>
  <c r="E11" i="1"/>
  <c r="D11" i="1" s="1"/>
  <c r="G13" i="1"/>
  <c r="F13" i="1" s="1"/>
  <c r="G12" i="1"/>
  <c r="F12" i="1" s="1"/>
  <c r="G8" i="1"/>
  <c r="F8" i="1" s="1"/>
  <c r="G9" i="1"/>
  <c r="F9" i="1" s="1"/>
  <c r="G7" i="1"/>
  <c r="F7" i="1" s="1"/>
  <c r="G15" i="1"/>
  <c r="F15" i="1" s="1"/>
  <c r="G14" i="1"/>
  <c r="F14" i="1" s="1"/>
  <c r="G10" i="1"/>
  <c r="F10" i="1" s="1"/>
  <c r="E13" i="1"/>
  <c r="D13" i="1" s="1"/>
  <c r="E12" i="1"/>
  <c r="D12" i="1" s="1"/>
  <c r="E8" i="1"/>
  <c r="D8" i="1" s="1"/>
  <c r="E9" i="1"/>
  <c r="D9" i="1" s="1"/>
  <c r="E7" i="1"/>
  <c r="D7" i="1" s="1"/>
  <c r="E15" i="1"/>
  <c r="D15" i="1" s="1"/>
  <c r="E14" i="1"/>
  <c r="D14" i="1" s="1"/>
  <c r="E10" i="1"/>
  <c r="D10" i="1" s="1"/>
  <c r="C11" i="1" l="1"/>
  <c r="C12" i="1"/>
  <c r="C10" i="1"/>
  <c r="C13" i="1"/>
  <c r="C7" i="1"/>
  <c r="C14" i="1"/>
  <c r="C15" i="1"/>
  <c r="C9" i="1"/>
  <c r="C8" i="1"/>
</calcChain>
</file>

<file path=xl/sharedStrings.xml><?xml version="1.0" encoding="utf-8"?>
<sst xmlns="http://schemas.openxmlformats.org/spreadsheetml/2006/main" count="56" uniqueCount="56">
  <si>
    <t xml:space="preserve">ΣΥΝΟΛΙΚΗ ΜΟΡΙΟΔΟΤΗΣΗ ΥΠΟΨΗΦΙΟΥ </t>
  </si>
  <si>
    <t xml:space="preserve">ΜΟΡΙΟΔΟΤΗΣΗ  </t>
  </si>
  <si>
    <t>ΕΠΩΝΥΜΟ</t>
  </si>
  <si>
    <t>ΟΝΟΜΑ</t>
  </si>
  <si>
    <t>ΠΑΛΙΛΗΣ</t>
  </si>
  <si>
    <t>ΜΟΥΣΙΑ</t>
  </si>
  <si>
    <t>ΦΟΥΚΑΡΑΚΗ</t>
  </si>
  <si>
    <t>ΒΑΚΑΛΟΠΟΥΛΟΣ</t>
  </si>
  <si>
    <t>ΜΠΑΡΜΠΕΡΗΣ</t>
  </si>
  <si>
    <t>ΚΑΤΕΡΕΛΟΣ</t>
  </si>
  <si>
    <t>ΓΙΑΝΝΟΥΛΗ</t>
  </si>
  <si>
    <t>ΠΑΠΑΝΑΣΤΑΣΙΟΥ</t>
  </si>
  <si>
    <t>ΚΑΡΠΟΥΖΑ</t>
  </si>
  <si>
    <t>ΛΕΩΝΙΔΑΣ</t>
  </si>
  <si>
    <t>ΖΩΗ</t>
  </si>
  <si>
    <t>ΕΥΑΓΓΕΛΙΑ</t>
  </si>
  <si>
    <t>ΑΓΓΕΛΟΣ</t>
  </si>
  <si>
    <t>ΚΩΝΣΤΑΝΤΙΝΟΣ</t>
  </si>
  <si>
    <t>ΝΙΚΟΛΑΟΣ</t>
  </si>
  <si>
    <t>ΒΑΣΙΛΙΚΗ</t>
  </si>
  <si>
    <t>ΔΑΝΑΗ</t>
  </si>
  <si>
    <t>Πιστοποιημένη επιμόρφωση κατά την τελευταία δεκαετία (5 μόρια ανά σεμινάριο επιμόρφωσης, με ανώτατο όριο τα 20 μόρια)</t>
  </si>
  <si>
    <t>Πιστοποιημένη γλωσσομάθεια (Ανώτατο όριο τα 100 μόρια)</t>
  </si>
  <si>
    <t>ΤΟΥ ΕΝΙΑΙΟΥ ΦΟΡΕΑ ΕΛΕΓΧΟΥ ΤΡΟΦΙΜΩΝ</t>
  </si>
  <si>
    <t xml:space="preserve">ΠΡΟΚΗΡΥΞΗ πλήρωσης θέσεων ευθύνης επιπέδου Διεύθυνσης του ΕΦΕΤ 266/12-1-2022, ΑΔΑ Ω2ΕΕΟΡ9Τ-Ρ9Ζ </t>
  </si>
  <si>
    <t>Βασικός τίτλος σπουδών τριτοβάθμιας εκπαίδευσης (100 μόρια)</t>
  </si>
  <si>
    <t>Δεύτερος τίτλος σπουδών, εφόσον είναι τριτοβάθμιας εκπαίδευσης (30 μόρια)</t>
  </si>
  <si>
    <t>Συναφής μεταπτυχιακός τίτλος σπουδών, ετήσιας τουλάχιστον διάρκειας (200 μόρια)</t>
  </si>
  <si>
    <t>Συναφής μεταπτυχιακός τίτλος σπουδών που ενσωματώνεται στο βασικό τίτλο σπουδών βάσει των διατάξεων του άρθρου 46 του ν.4485/2017 (150 μόρια)</t>
  </si>
  <si>
    <t>Μη συναφής μεταπτυχιακός τίτλος σπουδών, ετήσιας τουλάχιστον διάρκειας (70 μόρια)</t>
  </si>
  <si>
    <t>Επιπλέον του ενός μεταπτυχιακός τίτλος, συναφής ή μη συναφής, ετήσιας τουλάχιστον διάρκειας: για όλους συνολικά (50 μόρια)</t>
  </si>
  <si>
    <t>Επιτυχής αποφοίτηση από την Ε.Σ.Δ.Δ.Α. (275 μόρια)</t>
  </si>
  <si>
    <t>Συναφές διδακτορικό δίπλωμα (350 μόρια)</t>
  </si>
  <si>
    <t>Μη συναφές διδακτορικό δίπλωμα (100 μόρια)</t>
  </si>
  <si>
    <t>Επιπλέον του ενός διδακτορικό δίπλωμα, συναφές ή μη συναφές (70 μόρια)</t>
  </si>
  <si>
    <t>Άριστη γνώση κάθε ξένης γλώσσας (50 μόρια)</t>
  </si>
  <si>
    <t>Πολύ καλή γνώση κάθε ξένης γλώσσας (30 μόρια)</t>
  </si>
  <si>
    <t>Καλή γνώση κάθε ξένης γλώσσα (10 μόρια):</t>
  </si>
  <si>
    <t xml:space="preserve">Μόρια άσκησης καθηκόντων ευθύνης στο δημόσιο τομέα με ανώτατο όριο τους 120 μήνες (10 έτη)      </t>
  </si>
  <si>
    <t>ΟΜΑΔΑ ΚΡΙΤΗΡΙΩΝ (α)</t>
  </si>
  <si>
    <t>ΜΟΡΙΟΔΟΤΗΣΗ  ΟΜΑΔΑΣ ΚΡΙΤΗΡΙΩΝ (α) * 33%</t>
  </si>
  <si>
    <t>ΜΟΡΙΟΔΟΤΗΣΗ  ΟΜΑΔΑΣ ΚΡΙΤΗΡΙΩΝ (α)</t>
  </si>
  <si>
    <t>ΜΟΡΙΟΔΟΤΗΣΗ  ΟΜΑΔΑΣ ΚΡΙΤΗΡΙΩΝ (β) * 33%</t>
  </si>
  <si>
    <t>ΜΟΡΙΟΔΟΤΗΣΗ  ΟΜΑΔΑΣ ΚΡΙΤΗΡΙΩΝ (β)</t>
  </si>
  <si>
    <t>Μοριοδοτούμενοι μήνες άσκησης καθηκόντων ευθύνης επιπέδου Τμήματος κατ' αναπλήρωση (3*0,85 μόρια)</t>
  </si>
  <si>
    <t>Μοριοδοτούμενοι μήνες άσκησης καθηκόντων ευθύνης επιπέδου Τμήματος (3 μόρια)</t>
  </si>
  <si>
    <t>Μοριοδοτούμενοι μήνες άσκησης καθηκόντων ευθύνης επιπέδου Διεύθυνσης κατ' αναπλήρωση (4*0,85 μόρια)</t>
  </si>
  <si>
    <t>Μοριοδοτούμενοι μήνες άσκησης καθηκόντων ευθύνης επιπέδου Διεύθυνσης (4 μόρια)</t>
  </si>
  <si>
    <t>Μοριοδοτούμενοι μήνες άσκησης καθηκόντων ευθύνης επιπέδου Γεν. Διεύθυνσης κατ' αναπλήρωση (5,5*0,85 μόρια)</t>
  </si>
  <si>
    <t>Μοριοδοτούμενοι μήνες άσκησης καθηκόντων ευθύνης επιπέδου Γεν. Διεύθυνσης (5,5 μόρια)</t>
  </si>
  <si>
    <t>ΑΓΓΕΛΙΚΗ-ΒΑΙΟΥΛΑ</t>
  </si>
  <si>
    <t>Μοριοδότηση κάθε μήνα πραγματικής υπηρεσίας στο Δημόσιο, με αφαίρεση των θητειών που έχουν διανυθεί σε θέση ευθύνης Ανώτατο όριο 396 μήνες (33 έτη) *1,5 μόρια</t>
  </si>
  <si>
    <t xml:space="preserve">Μοριοδότηση κάθε αναγνωρισμένου μήνα προϋπηρεσίας εκτός δημοσίου τομέα βάσει των διατάξεων του Π.Δ.69/2016 Ανώτατο όριο 84 μήνες (7 έτη) * 1 μόριο </t>
  </si>
  <si>
    <t>ΕΡΓΑΣΤΗΡΙΑΚΩΝ ΔΟΜΩΝ</t>
  </si>
  <si>
    <t>ΟΜΑΔΑ ΚΡΙΤΗΡΙΩΝ (β)</t>
  </si>
  <si>
    <t>ΣΥΜΒΟΥΛΙΟ ΕΠΙΛΟΓΗΣ ΠΡΟΪΣΤΑΜΕΝΩΝ
ΠΙΝΑΚΑΣ ΚΑΤΑΤΑΞΗΣ ΦΘΝΟΥΣΑΣ ΣΕΙΡΑΣ ΓΙΑ ΤΗΝ ΕΠΙΛΟΓΗ ΠΡΟΪΣΤΑΜΕΝΟΥ ΔΙΕΥΘΥΝΣΗΣ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</si>
</sst>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161"/>
      <scheme val="minor"/>
    </font>
    <font>
      <sz val="8"/>
      <color theme="1"/>
      <name val="Arial Narrow"/>
      <family val="2"/>
      <charset val="161"/>
    </font>
    <font>
      <b/>
      <sz val="8"/>
      <color theme="1"/>
      <name val="Arial Narrow"/>
      <family val="2"/>
      <charset val="161"/>
    </font>
    <font>
      <b/>
      <sz val="12"/>
      <color theme="1"/>
      <name val="Arial Narrow"/>
      <family val="2"/>
      <charset val="161"/>
    </font>
    <font>
      <b/>
      <sz val="12"/>
      <name val="Arial Narrow"/>
      <family val="2"/>
      <charset val="161"/>
    </font>
    <font>
      <b/>
      <sz val="8"/>
      <name val="Arial Narrow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6" borderId="0" xfId="0" applyFill="1"/>
    <xf numFmtId="0" fontId="3" fillId="6" borderId="0" xfId="0" applyFont="1" applyFill="1" applyAlignment="1">
      <alignment horizontal="center" wrapText="1"/>
    </xf>
    <xf numFmtId="0" fontId="3" fillId="6" borderId="0" xfId="0" applyFont="1" applyFill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4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3" fillId="5" borderId="28" xfId="0" applyFont="1" applyFill="1" applyBorder="1" applyAlignment="1">
      <alignment horizontal="center" wrapText="1"/>
    </xf>
    <xf numFmtId="0" fontId="3" fillId="5" borderId="25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3" fillId="5" borderId="29" xfId="0" applyFont="1" applyFill="1" applyBorder="1" applyAlignment="1">
      <alignment horizontal="center" wrapText="1"/>
    </xf>
    <xf numFmtId="0" fontId="4" fillId="5" borderId="30" xfId="0" applyFont="1" applyFill="1" applyBorder="1" applyAlignment="1">
      <alignment horizontal="center" vertical="top" wrapText="1"/>
    </xf>
    <xf numFmtId="0" fontId="4" fillId="5" borderId="26" xfId="0" applyFont="1" applyFill="1" applyBorder="1" applyAlignment="1">
      <alignment horizontal="center" vertical="top" wrapText="1"/>
    </xf>
    <xf numFmtId="0" fontId="4" fillId="5" borderId="27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5"/>
  <sheetViews>
    <sheetView tabSelected="1" zoomScaleNormal="100" workbookViewId="0">
      <selection activeCell="I19" sqref="I19"/>
    </sheetView>
  </sheetViews>
  <sheetFormatPr defaultRowHeight="12.75" x14ac:dyDescent="0.25"/>
  <cols>
    <col min="1" max="1" width="13.85546875" style="1" customWidth="1"/>
    <col min="2" max="2" width="15.5703125" style="1" customWidth="1"/>
    <col min="3" max="3" width="10.7109375" style="1" customWidth="1"/>
    <col min="4" max="4" width="13.140625" style="1" customWidth="1"/>
    <col min="5" max="5" width="11.140625" style="1" customWidth="1"/>
    <col min="6" max="6" width="13.28515625" style="1" customWidth="1"/>
    <col min="7" max="7" width="11.85546875" style="1" customWidth="1"/>
    <col min="8" max="8" width="10" style="1" customWidth="1"/>
    <col min="9" max="9" width="9.7109375" style="1" customWidth="1"/>
    <col min="10" max="10" width="10.5703125" style="1" customWidth="1"/>
    <col min="11" max="11" width="10.85546875" style="1" customWidth="1"/>
    <col min="12" max="12" width="10.140625" style="1" customWidth="1"/>
    <col min="13" max="13" width="10.42578125" style="1" customWidth="1"/>
    <col min="14" max="14" width="8.5703125" style="1" customWidth="1"/>
    <col min="15" max="15" width="8.42578125" style="1" customWidth="1"/>
    <col min="16" max="16" width="8" style="1" customWidth="1"/>
    <col min="17" max="17" width="8.140625" style="1" customWidth="1"/>
    <col min="18" max="18" width="10.5703125" style="1" customWidth="1"/>
    <col min="19" max="19" width="12.140625" style="1" customWidth="1"/>
    <col min="20" max="21" width="7.5703125" style="1" customWidth="1"/>
    <col min="22" max="22" width="8.5703125" style="1" customWidth="1"/>
    <col min="23" max="23" width="9.140625" style="1"/>
    <col min="24" max="25" width="10.85546875" style="1" customWidth="1"/>
    <col min="26" max="26" width="11.7109375" style="1" customWidth="1"/>
    <col min="27" max="27" width="11.28515625" style="1" customWidth="1"/>
    <col min="28" max="28" width="11.7109375" style="1" customWidth="1"/>
    <col min="29" max="29" width="11.28515625" style="1" customWidth="1"/>
    <col min="30" max="30" width="11.85546875" style="1" customWidth="1"/>
    <col min="31" max="31" width="11.5703125" style="1" customWidth="1"/>
    <col min="32" max="16384" width="9.140625" style="1"/>
  </cols>
  <sheetData>
    <row r="1" spans="1:38" s="17" customFormat="1" ht="35.25" customHeight="1" x14ac:dyDescent="0.25">
      <c r="A1" s="56" t="s">
        <v>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8"/>
      <c r="AF1" s="18"/>
      <c r="AG1" s="18"/>
      <c r="AH1" s="18"/>
      <c r="AI1" s="18"/>
      <c r="AJ1" s="18"/>
      <c r="AK1" s="18"/>
      <c r="AL1" s="18"/>
    </row>
    <row r="2" spans="1:38" s="17" customFormat="1" ht="15.75" customHeight="1" x14ac:dyDescent="0.25">
      <c r="A2" s="59" t="s">
        <v>53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1"/>
      <c r="AF2" s="18"/>
      <c r="AG2" s="18"/>
      <c r="AH2" s="18"/>
      <c r="AI2" s="18"/>
      <c r="AJ2" s="18"/>
      <c r="AK2" s="18"/>
      <c r="AL2" s="18"/>
    </row>
    <row r="3" spans="1:38" s="17" customFormat="1" ht="15.75" customHeight="1" x14ac:dyDescent="0.25">
      <c r="A3" s="59" t="s">
        <v>23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1"/>
      <c r="AF3" s="18"/>
      <c r="AG3" s="18"/>
      <c r="AH3" s="18"/>
      <c r="AI3" s="18"/>
      <c r="AJ3" s="18"/>
      <c r="AK3" s="18"/>
      <c r="AL3" s="18"/>
    </row>
    <row r="4" spans="1:38" s="17" customFormat="1" ht="16.5" customHeight="1" thickBot="1" x14ac:dyDescent="0.3">
      <c r="A4" s="62" t="s">
        <v>24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4"/>
      <c r="AF4" s="19"/>
      <c r="AG4" s="19"/>
      <c r="AH4" s="19"/>
      <c r="AI4" s="19"/>
      <c r="AJ4" s="19"/>
      <c r="AK4" s="19"/>
      <c r="AL4" s="19"/>
    </row>
    <row r="5" spans="1:38" ht="33.75" customHeight="1" thickBot="1" x14ac:dyDescent="0.3">
      <c r="A5" s="68" t="s">
        <v>2</v>
      </c>
      <c r="B5" s="70" t="s">
        <v>3</v>
      </c>
      <c r="C5" s="66" t="s">
        <v>1</v>
      </c>
      <c r="D5" s="66"/>
      <c r="E5" s="66"/>
      <c r="F5" s="66"/>
      <c r="G5" s="67"/>
      <c r="H5" s="65" t="s">
        <v>39</v>
      </c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 t="s">
        <v>54</v>
      </c>
      <c r="X5" s="66"/>
      <c r="Y5" s="66"/>
      <c r="Z5" s="66"/>
      <c r="AA5" s="66"/>
      <c r="AB5" s="66"/>
      <c r="AC5" s="66"/>
      <c r="AD5" s="66"/>
      <c r="AE5" s="67"/>
    </row>
    <row r="6" spans="1:38" s="3" customFormat="1" ht="217.5" thickBot="1" x14ac:dyDescent="0.3">
      <c r="A6" s="69"/>
      <c r="B6" s="71"/>
      <c r="C6" s="35" t="s">
        <v>0</v>
      </c>
      <c r="D6" s="36" t="s">
        <v>40</v>
      </c>
      <c r="E6" s="36" t="s">
        <v>41</v>
      </c>
      <c r="F6" s="36" t="s">
        <v>42</v>
      </c>
      <c r="G6" s="37" t="s">
        <v>43</v>
      </c>
      <c r="H6" s="15" t="s">
        <v>25</v>
      </c>
      <c r="I6" s="16" t="s">
        <v>26</v>
      </c>
      <c r="J6" s="16" t="s">
        <v>27</v>
      </c>
      <c r="K6" s="16" t="s">
        <v>28</v>
      </c>
      <c r="L6" s="16" t="s">
        <v>29</v>
      </c>
      <c r="M6" s="16" t="s">
        <v>30</v>
      </c>
      <c r="N6" s="16" t="s">
        <v>31</v>
      </c>
      <c r="O6" s="16" t="s">
        <v>32</v>
      </c>
      <c r="P6" s="16" t="s">
        <v>33</v>
      </c>
      <c r="Q6" s="16" t="s">
        <v>34</v>
      </c>
      <c r="R6" s="16" t="s">
        <v>21</v>
      </c>
      <c r="S6" s="16" t="s">
        <v>22</v>
      </c>
      <c r="T6" s="16" t="s">
        <v>35</v>
      </c>
      <c r="U6" s="16" t="s">
        <v>36</v>
      </c>
      <c r="V6" s="16" t="s">
        <v>37</v>
      </c>
      <c r="W6" s="24" t="s">
        <v>51</v>
      </c>
      <c r="X6" s="22" t="s">
        <v>52</v>
      </c>
      <c r="Y6" s="22" t="s">
        <v>38</v>
      </c>
      <c r="Z6" s="22" t="s">
        <v>44</v>
      </c>
      <c r="AA6" s="22" t="s">
        <v>45</v>
      </c>
      <c r="AB6" s="22" t="s">
        <v>46</v>
      </c>
      <c r="AC6" s="22" t="s">
        <v>47</v>
      </c>
      <c r="AD6" s="22" t="s">
        <v>48</v>
      </c>
      <c r="AE6" s="25" t="s">
        <v>49</v>
      </c>
    </row>
    <row r="7" spans="1:38" x14ac:dyDescent="0.25">
      <c r="A7" s="27" t="s">
        <v>8</v>
      </c>
      <c r="B7" s="28" t="s">
        <v>17</v>
      </c>
      <c r="C7" s="39">
        <f t="shared" ref="C7:C15" si="0">D7+F7</f>
        <v>518.76</v>
      </c>
      <c r="D7" s="40">
        <f t="shared" ref="D7:D15" si="1">E7*0.33</f>
        <v>237.60000000000002</v>
      </c>
      <c r="E7" s="41">
        <f t="shared" ref="E7:E15" si="2">H7+I7+J7+K7+L7+M7+N7+O7+P7+Q7+R7+S7</f>
        <v>720</v>
      </c>
      <c r="F7" s="40">
        <f t="shared" ref="F7:F15" si="3">G7*0.33</f>
        <v>281.16000000000003</v>
      </c>
      <c r="G7" s="42">
        <f t="shared" ref="G7:G15" si="4">W7+X7+Y7</f>
        <v>852</v>
      </c>
      <c r="H7" s="51">
        <v>100</v>
      </c>
      <c r="I7" s="5">
        <v>0</v>
      </c>
      <c r="J7" s="4">
        <v>200</v>
      </c>
      <c r="K7" s="5">
        <v>0</v>
      </c>
      <c r="L7" s="5">
        <v>0</v>
      </c>
      <c r="M7" s="5">
        <v>0</v>
      </c>
      <c r="N7" s="5">
        <v>0</v>
      </c>
      <c r="O7" s="4">
        <v>350</v>
      </c>
      <c r="P7" s="5">
        <v>0</v>
      </c>
      <c r="Q7" s="5">
        <v>0</v>
      </c>
      <c r="R7" s="4">
        <v>20</v>
      </c>
      <c r="S7" s="4">
        <v>50</v>
      </c>
      <c r="T7" s="5">
        <v>50</v>
      </c>
      <c r="U7" s="5">
        <v>0</v>
      </c>
      <c r="V7" s="21">
        <v>0</v>
      </c>
      <c r="W7" s="53">
        <v>312</v>
      </c>
      <c r="X7" s="7">
        <v>60</v>
      </c>
      <c r="Y7" s="7">
        <v>480</v>
      </c>
      <c r="Z7" s="8">
        <v>0</v>
      </c>
      <c r="AA7" s="8">
        <v>0</v>
      </c>
      <c r="AB7" s="8">
        <v>0</v>
      </c>
      <c r="AC7" s="8">
        <v>120</v>
      </c>
      <c r="AD7" s="8">
        <v>0</v>
      </c>
      <c r="AE7" s="20">
        <v>0</v>
      </c>
    </row>
    <row r="8" spans="1:38" x14ac:dyDescent="0.25">
      <c r="A8" s="29" t="s">
        <v>12</v>
      </c>
      <c r="B8" s="30" t="s">
        <v>50</v>
      </c>
      <c r="C8" s="43">
        <f t="shared" si="0"/>
        <v>489.04350000000005</v>
      </c>
      <c r="D8" s="44">
        <f t="shared" si="1"/>
        <v>237.60000000000002</v>
      </c>
      <c r="E8" s="45">
        <f t="shared" si="2"/>
        <v>720</v>
      </c>
      <c r="F8" s="44">
        <f t="shared" si="3"/>
        <v>251.44350000000003</v>
      </c>
      <c r="G8" s="46">
        <f t="shared" si="4"/>
        <v>761.95</v>
      </c>
      <c r="H8" s="52">
        <v>100</v>
      </c>
      <c r="I8" s="2">
        <v>0</v>
      </c>
      <c r="J8" s="33">
        <v>200</v>
      </c>
      <c r="K8" s="2">
        <v>0</v>
      </c>
      <c r="L8" s="2">
        <v>0</v>
      </c>
      <c r="M8" s="2">
        <v>0</v>
      </c>
      <c r="N8" s="2">
        <v>0</v>
      </c>
      <c r="O8" s="33">
        <v>350</v>
      </c>
      <c r="P8" s="2">
        <v>0</v>
      </c>
      <c r="Q8" s="2">
        <v>0</v>
      </c>
      <c r="R8" s="33">
        <v>20</v>
      </c>
      <c r="S8" s="33">
        <v>50</v>
      </c>
      <c r="T8" s="2">
        <v>50</v>
      </c>
      <c r="U8" s="2">
        <v>0</v>
      </c>
      <c r="V8" s="6">
        <v>0</v>
      </c>
      <c r="W8" s="54">
        <v>399</v>
      </c>
      <c r="X8" s="23">
        <v>0</v>
      </c>
      <c r="Y8" s="23">
        <v>362.95</v>
      </c>
      <c r="Z8" s="9">
        <v>5</v>
      </c>
      <c r="AA8" s="9">
        <v>0</v>
      </c>
      <c r="AB8" s="9">
        <v>103</v>
      </c>
      <c r="AC8" s="9">
        <v>0</v>
      </c>
      <c r="AD8" s="9">
        <v>0</v>
      </c>
      <c r="AE8" s="10">
        <v>0</v>
      </c>
    </row>
    <row r="9" spans="1:38" ht="18.75" customHeight="1" x14ac:dyDescent="0.25">
      <c r="A9" s="29" t="s">
        <v>5</v>
      </c>
      <c r="B9" s="31" t="s">
        <v>14</v>
      </c>
      <c r="C9" s="43">
        <f t="shared" si="0"/>
        <v>430.81500000000005</v>
      </c>
      <c r="D9" s="44">
        <f t="shared" si="1"/>
        <v>221.10000000000002</v>
      </c>
      <c r="E9" s="45">
        <f t="shared" si="2"/>
        <v>670</v>
      </c>
      <c r="F9" s="44">
        <f t="shared" si="3"/>
        <v>209.715</v>
      </c>
      <c r="G9" s="46">
        <f t="shared" si="4"/>
        <v>635.5</v>
      </c>
      <c r="H9" s="52">
        <v>100</v>
      </c>
      <c r="I9" s="2">
        <v>0</v>
      </c>
      <c r="J9" s="2">
        <v>0</v>
      </c>
      <c r="K9" s="33">
        <v>150</v>
      </c>
      <c r="L9" s="2">
        <v>0</v>
      </c>
      <c r="M9" s="2">
        <v>0</v>
      </c>
      <c r="N9" s="2">
        <v>0</v>
      </c>
      <c r="O9" s="33">
        <v>350</v>
      </c>
      <c r="P9" s="2">
        <v>0</v>
      </c>
      <c r="Q9" s="2">
        <v>0</v>
      </c>
      <c r="R9" s="33">
        <v>20</v>
      </c>
      <c r="S9" s="33">
        <v>50</v>
      </c>
      <c r="T9" s="2">
        <v>50</v>
      </c>
      <c r="U9" s="2">
        <v>0</v>
      </c>
      <c r="V9" s="6">
        <v>0</v>
      </c>
      <c r="W9" s="54">
        <v>172.5</v>
      </c>
      <c r="X9" s="23">
        <v>84</v>
      </c>
      <c r="Y9" s="23">
        <v>379</v>
      </c>
      <c r="Z9" s="9">
        <v>0</v>
      </c>
      <c r="AA9" s="9">
        <v>101</v>
      </c>
      <c r="AB9" s="9">
        <v>0</v>
      </c>
      <c r="AC9" s="9">
        <v>19</v>
      </c>
      <c r="AD9" s="9">
        <v>0</v>
      </c>
      <c r="AE9" s="10">
        <v>0</v>
      </c>
    </row>
    <row r="10" spans="1:38" x14ac:dyDescent="0.25">
      <c r="A10" s="29" t="s">
        <v>6</v>
      </c>
      <c r="B10" s="30" t="s">
        <v>15</v>
      </c>
      <c r="C10" s="43">
        <f t="shared" si="0"/>
        <v>410.35500000000002</v>
      </c>
      <c r="D10" s="44">
        <f t="shared" si="1"/>
        <v>217.8</v>
      </c>
      <c r="E10" s="45">
        <f t="shared" si="2"/>
        <v>660</v>
      </c>
      <c r="F10" s="44">
        <f t="shared" si="3"/>
        <v>192.55500000000001</v>
      </c>
      <c r="G10" s="46">
        <f t="shared" si="4"/>
        <v>583.5</v>
      </c>
      <c r="H10" s="52">
        <v>100</v>
      </c>
      <c r="I10" s="2">
        <v>0</v>
      </c>
      <c r="J10" s="33">
        <v>200</v>
      </c>
      <c r="K10" s="2">
        <v>0</v>
      </c>
      <c r="L10" s="2">
        <v>0</v>
      </c>
      <c r="M10" s="2">
        <v>0</v>
      </c>
      <c r="N10" s="2">
        <v>0</v>
      </c>
      <c r="O10" s="33">
        <v>350</v>
      </c>
      <c r="P10" s="2">
        <v>0</v>
      </c>
      <c r="Q10" s="2">
        <v>0</v>
      </c>
      <c r="R10" s="2">
        <v>0</v>
      </c>
      <c r="S10" s="33">
        <v>10</v>
      </c>
      <c r="T10" s="2">
        <v>0</v>
      </c>
      <c r="U10" s="2">
        <v>0</v>
      </c>
      <c r="V10" s="6">
        <v>10</v>
      </c>
      <c r="W10" s="54">
        <v>220.5</v>
      </c>
      <c r="X10" s="23">
        <v>0</v>
      </c>
      <c r="Y10" s="23">
        <v>363</v>
      </c>
      <c r="Z10" s="9">
        <v>0</v>
      </c>
      <c r="AA10" s="9">
        <v>117</v>
      </c>
      <c r="AB10" s="9">
        <v>0</v>
      </c>
      <c r="AC10" s="9">
        <v>3</v>
      </c>
      <c r="AD10" s="9">
        <v>0</v>
      </c>
      <c r="AE10" s="10">
        <v>0</v>
      </c>
    </row>
    <row r="11" spans="1:38" x14ac:dyDescent="0.25">
      <c r="A11" s="29" t="s">
        <v>9</v>
      </c>
      <c r="B11" s="30" t="s">
        <v>18</v>
      </c>
      <c r="C11" s="43">
        <f t="shared" ref="C11" si="5">D11+F11</f>
        <v>389.89499999999998</v>
      </c>
      <c r="D11" s="44">
        <f t="shared" ref="D11" si="6">E11*0.33</f>
        <v>181.5</v>
      </c>
      <c r="E11" s="45">
        <f t="shared" ref="E11" si="7">H11+I11+J11+K11+L11+M11+N11+O11+P11+Q11+R11+S11</f>
        <v>550</v>
      </c>
      <c r="F11" s="44">
        <f t="shared" ref="F11" si="8">G11*0.33</f>
        <v>208.39500000000001</v>
      </c>
      <c r="G11" s="46">
        <f t="shared" ref="G11" si="9">W11+X11+Y11</f>
        <v>631.5</v>
      </c>
      <c r="H11" s="52">
        <v>100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33">
        <v>350</v>
      </c>
      <c r="P11" s="2">
        <v>0</v>
      </c>
      <c r="Q11" s="2">
        <v>0</v>
      </c>
      <c r="R11" s="2">
        <v>0</v>
      </c>
      <c r="S11" s="33">
        <v>100</v>
      </c>
      <c r="T11" s="2">
        <v>150</v>
      </c>
      <c r="U11" s="2">
        <v>0</v>
      </c>
      <c r="V11" s="6">
        <v>0</v>
      </c>
      <c r="W11" s="54">
        <v>271.5</v>
      </c>
      <c r="X11" s="23">
        <v>0</v>
      </c>
      <c r="Y11" s="23">
        <v>360</v>
      </c>
      <c r="Z11" s="9">
        <v>0</v>
      </c>
      <c r="AA11" s="9">
        <v>120</v>
      </c>
      <c r="AB11" s="9">
        <v>0</v>
      </c>
      <c r="AC11" s="9">
        <v>0</v>
      </c>
      <c r="AD11" s="9">
        <v>0</v>
      </c>
      <c r="AE11" s="10">
        <v>0</v>
      </c>
    </row>
    <row r="12" spans="1:38" x14ac:dyDescent="0.25">
      <c r="A12" s="29" t="s">
        <v>10</v>
      </c>
      <c r="B12" s="30" t="s">
        <v>19</v>
      </c>
      <c r="C12" s="43">
        <f t="shared" si="0"/>
        <v>323.07</v>
      </c>
      <c r="D12" s="44">
        <f t="shared" si="1"/>
        <v>122.10000000000001</v>
      </c>
      <c r="E12" s="45">
        <f t="shared" si="2"/>
        <v>370</v>
      </c>
      <c r="F12" s="44">
        <f t="shared" si="3"/>
        <v>200.97</v>
      </c>
      <c r="G12" s="46">
        <f t="shared" si="4"/>
        <v>609</v>
      </c>
      <c r="H12" s="52">
        <v>100</v>
      </c>
      <c r="I12" s="2">
        <v>0</v>
      </c>
      <c r="J12" s="33">
        <v>200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33">
        <v>20</v>
      </c>
      <c r="S12" s="33">
        <v>50</v>
      </c>
      <c r="T12" s="2">
        <v>50</v>
      </c>
      <c r="U12" s="2">
        <v>0</v>
      </c>
      <c r="V12" s="6">
        <v>0</v>
      </c>
      <c r="W12" s="54">
        <v>219</v>
      </c>
      <c r="X12" s="23">
        <v>0</v>
      </c>
      <c r="Y12" s="23">
        <v>390</v>
      </c>
      <c r="Z12" s="9">
        <v>0</v>
      </c>
      <c r="AA12" s="9">
        <v>90</v>
      </c>
      <c r="AB12" s="9">
        <v>0</v>
      </c>
      <c r="AC12" s="9">
        <v>30</v>
      </c>
      <c r="AD12" s="9">
        <v>0</v>
      </c>
      <c r="AE12" s="10">
        <v>0</v>
      </c>
    </row>
    <row r="13" spans="1:38" x14ac:dyDescent="0.25">
      <c r="A13" s="29" t="s">
        <v>7</v>
      </c>
      <c r="B13" s="30" t="s">
        <v>16</v>
      </c>
      <c r="C13" s="43">
        <f t="shared" si="0"/>
        <v>322.57500000000005</v>
      </c>
      <c r="D13" s="44">
        <f t="shared" si="1"/>
        <v>122.10000000000001</v>
      </c>
      <c r="E13" s="45">
        <f t="shared" si="2"/>
        <v>370</v>
      </c>
      <c r="F13" s="44">
        <f t="shared" si="3"/>
        <v>200.47500000000002</v>
      </c>
      <c r="G13" s="46">
        <f t="shared" si="4"/>
        <v>607.5</v>
      </c>
      <c r="H13" s="52">
        <v>100</v>
      </c>
      <c r="I13" s="2">
        <v>0</v>
      </c>
      <c r="J13" s="33">
        <v>200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33">
        <v>20</v>
      </c>
      <c r="S13" s="33">
        <v>50</v>
      </c>
      <c r="T13" s="2">
        <v>50</v>
      </c>
      <c r="U13" s="2">
        <v>0</v>
      </c>
      <c r="V13" s="6">
        <v>0</v>
      </c>
      <c r="W13" s="54">
        <v>247.5</v>
      </c>
      <c r="X13" s="23">
        <v>0</v>
      </c>
      <c r="Y13" s="23">
        <v>360</v>
      </c>
      <c r="Z13" s="9">
        <v>0</v>
      </c>
      <c r="AA13" s="9">
        <v>120</v>
      </c>
      <c r="AB13" s="9">
        <v>0</v>
      </c>
      <c r="AC13" s="9">
        <v>0</v>
      </c>
      <c r="AD13" s="9">
        <v>0</v>
      </c>
      <c r="AE13" s="10">
        <v>0</v>
      </c>
    </row>
    <row r="14" spans="1:38" x14ac:dyDescent="0.25">
      <c r="A14" s="29" t="s">
        <v>11</v>
      </c>
      <c r="B14" s="30" t="s">
        <v>20</v>
      </c>
      <c r="C14" s="43">
        <f t="shared" si="0"/>
        <v>301.45500000000004</v>
      </c>
      <c r="D14" s="44">
        <f t="shared" si="1"/>
        <v>188.10000000000002</v>
      </c>
      <c r="E14" s="45">
        <f t="shared" si="2"/>
        <v>570</v>
      </c>
      <c r="F14" s="44">
        <f t="shared" si="3"/>
        <v>113.355</v>
      </c>
      <c r="G14" s="46">
        <f t="shared" si="4"/>
        <v>343.5</v>
      </c>
      <c r="H14" s="52">
        <v>100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33">
        <v>350</v>
      </c>
      <c r="P14" s="2">
        <v>0</v>
      </c>
      <c r="Q14" s="2">
        <v>0</v>
      </c>
      <c r="R14" s="33">
        <v>20</v>
      </c>
      <c r="S14" s="33">
        <v>100</v>
      </c>
      <c r="T14" s="2">
        <v>100</v>
      </c>
      <c r="U14" s="2">
        <v>0</v>
      </c>
      <c r="V14" s="6">
        <v>10</v>
      </c>
      <c r="W14" s="54">
        <v>343.5</v>
      </c>
      <c r="X14" s="23">
        <v>0</v>
      </c>
      <c r="Y14" s="23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10">
        <v>0</v>
      </c>
    </row>
    <row r="15" spans="1:38" ht="13.5" thickBot="1" x14ac:dyDescent="0.3">
      <c r="A15" s="32" t="s">
        <v>4</v>
      </c>
      <c r="B15" s="38" t="s">
        <v>13</v>
      </c>
      <c r="C15" s="47">
        <f t="shared" si="0"/>
        <v>283.73400000000004</v>
      </c>
      <c r="D15" s="48">
        <f t="shared" si="1"/>
        <v>163.35</v>
      </c>
      <c r="E15" s="49">
        <f t="shared" si="2"/>
        <v>495</v>
      </c>
      <c r="F15" s="48">
        <f t="shared" si="3"/>
        <v>120.38400000000001</v>
      </c>
      <c r="G15" s="50">
        <f t="shared" si="4"/>
        <v>364.8</v>
      </c>
      <c r="H15" s="34">
        <v>100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34">
        <v>350</v>
      </c>
      <c r="P15" s="13">
        <v>0</v>
      </c>
      <c r="Q15" s="13">
        <v>0</v>
      </c>
      <c r="R15" s="34">
        <v>15</v>
      </c>
      <c r="S15" s="34">
        <v>30</v>
      </c>
      <c r="T15" s="13">
        <v>0</v>
      </c>
      <c r="U15" s="13">
        <v>30</v>
      </c>
      <c r="V15" s="14">
        <v>0</v>
      </c>
      <c r="W15" s="55">
        <v>240</v>
      </c>
      <c r="X15" s="26">
        <v>84</v>
      </c>
      <c r="Y15" s="26">
        <v>40.799999999999997</v>
      </c>
      <c r="Z15" s="11">
        <v>16</v>
      </c>
      <c r="AA15" s="11">
        <v>0</v>
      </c>
      <c r="AB15" s="11">
        <v>0</v>
      </c>
      <c r="AC15" s="11">
        <v>0</v>
      </c>
      <c r="AD15" s="11">
        <v>0</v>
      </c>
      <c r="AE15" s="12">
        <v>0</v>
      </c>
    </row>
  </sheetData>
  <sortState xmlns:xlrd2="http://schemas.microsoft.com/office/spreadsheetml/2017/richdata2" ref="A7:AT16">
    <sortCondition descending="1" ref="C7:C16"/>
  </sortState>
  <mergeCells count="9">
    <mergeCell ref="A1:AE1"/>
    <mergeCell ref="A2:AE2"/>
    <mergeCell ref="A3:AE3"/>
    <mergeCell ref="A4:AE4"/>
    <mergeCell ref="H5:V5"/>
    <mergeCell ref="W5:AE5"/>
    <mergeCell ref="C5:G5"/>
    <mergeCell ref="A5:A6"/>
    <mergeCell ref="B5:B6"/>
  </mergeCells>
  <pageMargins left="0.7" right="0.7" top="0.75" bottom="0.75" header="0.3" footer="0.3"/>
  <pageSetup paperSize="9" orientation="portrait" r:id="rId1"/>
  <ignoredErrors>
    <ignoredError sqref="E7:E8 E9:E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pvasilopoulos</dc:creator>
  <cp:lastModifiedBy>Γαΐτης</cp:lastModifiedBy>
  <dcterms:created xsi:type="dcterms:W3CDTF">2022-05-27T04:58:00Z</dcterms:created>
  <dcterms:modified xsi:type="dcterms:W3CDTF">2022-12-27T06:44:41Z</dcterms:modified>
</cp:coreProperties>
</file>